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\\WWA-FS-STAFF\StaffDocuments$\ruth.evans\Desktop\"/>
    </mc:Choice>
  </mc:AlternateContent>
  <xr:revisionPtr revIDLastSave="0" documentId="8_{5E48515B-B1BB-4502-9352-3E421A0B9A0C}" xr6:coauthVersionLast="36" xr6:coauthVersionMax="36" xr10:uidLastSave="{00000000-0000-0000-0000-000000000000}"/>
  <bookViews>
    <workbookView xWindow="0" yWindow="0" windowWidth="21600" windowHeight="9732" xr2:uid="{00000000-000D-0000-FFFF-FFFF00000000}"/>
  </bookViews>
  <sheets>
    <sheet name="2020-21" sheetId="5" r:id="rId1"/>
  </sheets>
  <definedNames>
    <definedName name="_xlnm.Print_Area" localSheetId="0">'2020-21'!$A$1:$L$59</definedName>
  </definedNames>
  <calcPr calcId="191029"/>
</workbook>
</file>

<file path=xl/calcChain.xml><?xml version="1.0" encoding="utf-8"?>
<calcChain xmlns="http://schemas.openxmlformats.org/spreadsheetml/2006/main">
  <c r="L6" i="5" l="1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5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42" i="5"/>
  <c r="E34" i="5"/>
  <c r="E35" i="5"/>
  <c r="E36" i="5"/>
  <c r="E37" i="5"/>
  <c r="E38" i="5"/>
  <c r="E33" i="5"/>
  <c r="E21" i="5"/>
  <c r="E22" i="5"/>
  <c r="E23" i="5"/>
  <c r="E24" i="5"/>
  <c r="E25" i="5"/>
  <c r="E26" i="5"/>
  <c r="E27" i="5"/>
  <c r="E28" i="5"/>
  <c r="E29" i="5"/>
  <c r="E20" i="5"/>
  <c r="E15" i="5"/>
  <c r="E16" i="5"/>
  <c r="E14" i="5"/>
  <c r="E6" i="5"/>
  <c r="E7" i="5"/>
  <c r="E8" i="5"/>
  <c r="E9" i="5"/>
  <c r="E10" i="5"/>
  <c r="E5" i="5"/>
  <c r="J6" i="5" l="1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5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42" i="5"/>
  <c r="C34" i="5"/>
  <c r="C35" i="5"/>
  <c r="C36" i="5"/>
  <c r="C37" i="5"/>
  <c r="C38" i="5"/>
  <c r="C33" i="5"/>
  <c r="C21" i="5"/>
  <c r="C22" i="5"/>
  <c r="C23" i="5"/>
  <c r="C24" i="5"/>
  <c r="C25" i="5"/>
  <c r="C26" i="5"/>
  <c r="C27" i="5"/>
  <c r="C28" i="5"/>
  <c r="C29" i="5"/>
  <c r="C20" i="5"/>
  <c r="C15" i="5"/>
  <c r="C16" i="5"/>
  <c r="C14" i="5"/>
  <c r="C6" i="5"/>
  <c r="C7" i="5"/>
  <c r="C8" i="5"/>
  <c r="C9" i="5"/>
  <c r="C10" i="5"/>
  <c r="C5" i="5"/>
  <c r="M6" i="5" l="1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5" i="5"/>
</calcChain>
</file>

<file path=xl/sharedStrings.xml><?xml version="1.0" encoding="utf-8"?>
<sst xmlns="http://schemas.openxmlformats.org/spreadsheetml/2006/main" count="130" uniqueCount="105">
  <si>
    <t>E-ACT Teacher Pay Scales 2020/2021</t>
  </si>
  <si>
    <t>Main Pay Range</t>
  </si>
  <si>
    <t>Leadership Group</t>
  </si>
  <si>
    <t>2018/19</t>
  </si>
  <si>
    <t>Monthly</t>
  </si>
  <si>
    <t>2019/20</t>
  </si>
  <si>
    <t>2020/21</t>
  </si>
  <si>
    <t>M1</t>
  </si>
  <si>
    <t>L1</t>
  </si>
  <si>
    <t>M2</t>
  </si>
  <si>
    <t>L2</t>
  </si>
  <si>
    <t>M3</t>
  </si>
  <si>
    <t>L3</t>
  </si>
  <si>
    <t>M4</t>
  </si>
  <si>
    <t>L4</t>
  </si>
  <si>
    <t>M5</t>
  </si>
  <si>
    <t>L5</t>
  </si>
  <si>
    <t>M6</t>
  </si>
  <si>
    <t>L6</t>
  </si>
  <si>
    <t>L7</t>
  </si>
  <si>
    <t>Upper Pay Range</t>
  </si>
  <si>
    <t>L8</t>
  </si>
  <si>
    <t>L9</t>
  </si>
  <si>
    <t>U1</t>
  </si>
  <si>
    <t>L10</t>
  </si>
  <si>
    <t>U2</t>
  </si>
  <si>
    <t>L11</t>
  </si>
  <si>
    <t>U3</t>
  </si>
  <si>
    <t>L12</t>
  </si>
  <si>
    <t>L13</t>
  </si>
  <si>
    <t>TLR Model Values</t>
  </si>
  <si>
    <t>L14</t>
  </si>
  <si>
    <t>L15</t>
  </si>
  <si>
    <t>TLR3a</t>
  </si>
  <si>
    <t>L16</t>
  </si>
  <si>
    <t>TLR3b</t>
  </si>
  <si>
    <t>L17</t>
  </si>
  <si>
    <t>TLR3c</t>
  </si>
  <si>
    <t>L18</t>
  </si>
  <si>
    <t>TLR2a</t>
  </si>
  <si>
    <t>L19</t>
  </si>
  <si>
    <t>TLR2b</t>
  </si>
  <si>
    <t>L20</t>
  </si>
  <si>
    <t>TLR2c</t>
  </si>
  <si>
    <t>L21</t>
  </si>
  <si>
    <t>TLR1a</t>
  </si>
  <si>
    <t>L22</t>
  </si>
  <si>
    <t>TLR1b</t>
  </si>
  <si>
    <t>L23</t>
  </si>
  <si>
    <t>TLR1c</t>
  </si>
  <si>
    <t>L24</t>
  </si>
  <si>
    <t>TLR1d</t>
  </si>
  <si>
    <t>L25</t>
  </si>
  <si>
    <t>L26</t>
  </si>
  <si>
    <t>Unqualified Teacher Pay Range</t>
  </si>
  <si>
    <t>L27</t>
  </si>
  <si>
    <t>L28</t>
  </si>
  <si>
    <t>L29</t>
  </si>
  <si>
    <t>L30</t>
  </si>
  <si>
    <t>L31</t>
  </si>
  <si>
    <t>L32</t>
  </si>
  <si>
    <t>L33</t>
  </si>
  <si>
    <t>L34</t>
  </si>
  <si>
    <t>L35</t>
  </si>
  <si>
    <t>Leading Practitioner Pay Range</t>
  </si>
  <si>
    <t>L36</t>
  </si>
  <si>
    <t>L37</t>
  </si>
  <si>
    <t>LP1</t>
  </si>
  <si>
    <t>L38</t>
  </si>
  <si>
    <t>LP2</t>
  </si>
  <si>
    <t>L39</t>
  </si>
  <si>
    <t>LP3</t>
  </si>
  <si>
    <t>L40</t>
  </si>
  <si>
    <t>LP4</t>
  </si>
  <si>
    <t>L41</t>
  </si>
  <si>
    <t>LP5</t>
  </si>
  <si>
    <t>L42</t>
  </si>
  <si>
    <t>LP6</t>
  </si>
  <si>
    <t>L43</t>
  </si>
  <si>
    <t>LP7</t>
  </si>
  <si>
    <t>LP8</t>
  </si>
  <si>
    <t>LP9</t>
  </si>
  <si>
    <t>LP10</t>
  </si>
  <si>
    <t>LP11</t>
  </si>
  <si>
    <t>LP12</t>
  </si>
  <si>
    <t>LP13</t>
  </si>
  <si>
    <t>LP14</t>
  </si>
  <si>
    <t>LP15</t>
  </si>
  <si>
    <t>LP16</t>
  </si>
  <si>
    <t>LP17</t>
  </si>
  <si>
    <t>LP18</t>
  </si>
  <si>
    <t>Min</t>
  </si>
  <si>
    <t>Max</t>
  </si>
  <si>
    <t>Max 7017</t>
  </si>
  <si>
    <t>Head Teacher Ranges</t>
  </si>
  <si>
    <t>Group</t>
  </si>
  <si>
    <t>Range</t>
  </si>
  <si>
    <t>L6 - L18</t>
  </si>
  <si>
    <t>L8 - L21</t>
  </si>
  <si>
    <t>L11 - L24</t>
  </si>
  <si>
    <t>L14 - L27</t>
  </si>
  <si>
    <t>L18 - L31</t>
  </si>
  <si>
    <t>L21 - L35</t>
  </si>
  <si>
    <t>L24 - L39</t>
  </si>
  <si>
    <t>L28 - L43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</si>
</sst>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BC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A8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0" fontId="1" fillId="0" borderId="0" xfId="0" applyFont="1"/>
    <xf numFmtId="3" fontId="1" fillId="0" borderId="1" xfId="0" quotePrefix="1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0" xfId="0" applyNumberFormat="1" applyFill="1" applyBorder="1"/>
    <xf numFmtId="3" fontId="0" fillId="0" borderId="0" xfId="0" applyNumberFormat="1" applyFill="1"/>
    <xf numFmtId="4" fontId="0" fillId="0" borderId="0" xfId="0" applyNumberFormat="1" applyFill="1"/>
    <xf numFmtId="0" fontId="0" fillId="0" borderId="2" xfId="0" applyBorder="1"/>
    <xf numFmtId="0" fontId="1" fillId="0" borderId="3" xfId="0" applyFont="1" applyBorder="1"/>
    <xf numFmtId="10" fontId="0" fillId="0" borderId="3" xfId="0" applyNumberFormat="1" applyFill="1" applyBorder="1" applyAlignment="1">
      <alignment horizontal="center"/>
    </xf>
    <xf numFmtId="3" fontId="1" fillId="0" borderId="1" xfId="0" applyNumberFormat="1" applyFont="1" applyFill="1" applyBorder="1"/>
    <xf numFmtId="3" fontId="0" fillId="0" borderId="1" xfId="0" applyNumberFormat="1" applyFill="1" applyBorder="1"/>
    <xf numFmtId="3" fontId="0" fillId="2" borderId="1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2" fillId="0" borderId="1" xfId="0" applyFont="1" applyBorder="1"/>
    <xf numFmtId="4" fontId="0" fillId="4" borderId="0" xfId="0" applyNumberFormat="1" applyFill="1" applyBorder="1"/>
    <xf numFmtId="4" fontId="1" fillId="4" borderId="0" xfId="0" quotePrefix="1" applyNumberFormat="1" applyFont="1" applyFill="1" applyBorder="1" applyAlignment="1">
      <alignment horizontal="center"/>
    </xf>
    <xf numFmtId="4" fontId="0" fillId="4" borderId="0" xfId="0" applyNumberFormat="1" applyFill="1" applyBorder="1" applyAlignment="1">
      <alignment horizontal="center"/>
    </xf>
    <xf numFmtId="4" fontId="2" fillId="4" borderId="0" xfId="0" applyNumberFormat="1" applyFont="1" applyFill="1" applyBorder="1" applyAlignment="1">
      <alignment horizontal="center"/>
    </xf>
    <xf numFmtId="0" fontId="1" fillId="4" borderId="0" xfId="0" applyFont="1" applyFill="1" applyBorder="1"/>
    <xf numFmtId="3" fontId="0" fillId="4" borderId="0" xfId="0" applyNumberFormat="1" applyFill="1" applyBorder="1"/>
    <xf numFmtId="0" fontId="0" fillId="4" borderId="0" xfId="0" applyFill="1"/>
    <xf numFmtId="0" fontId="0" fillId="4" borderId="0" xfId="0" applyFill="1" applyBorder="1"/>
    <xf numFmtId="3" fontId="0" fillId="4" borderId="0" xfId="0" applyNumberFormat="1" applyFill="1" applyBorder="1" applyAlignment="1">
      <alignment horizontal="center"/>
    </xf>
    <xf numFmtId="3" fontId="0" fillId="4" borderId="0" xfId="0" applyNumberFormat="1" applyFill="1"/>
    <xf numFmtId="4" fontId="0" fillId="4" borderId="0" xfId="0" applyNumberFormat="1" applyFill="1"/>
    <xf numFmtId="0" fontId="1" fillId="4" borderId="0" xfId="0" applyFont="1" applyFill="1"/>
    <xf numFmtId="0" fontId="1" fillId="3" borderId="1" xfId="0" quotePrefix="1" applyNumberFormat="1" applyFont="1" applyFill="1" applyBorder="1" applyAlignment="1">
      <alignment horizontal="center"/>
    </xf>
    <xf numFmtId="4" fontId="1" fillId="3" borderId="1" xfId="0" quotePrefix="1" applyNumberFormat="1" applyFont="1" applyFill="1" applyBorder="1" applyAlignment="1">
      <alignment horizontal="center"/>
    </xf>
    <xf numFmtId="3" fontId="1" fillId="0" borderId="1" xfId="0" applyNumberFormat="1" applyFont="1" applyBorder="1"/>
    <xf numFmtId="3" fontId="0" fillId="0" borderId="1" xfId="0" applyNumberFormat="1" applyBorder="1" applyAlignment="1">
      <alignment horizontal="left"/>
    </xf>
    <xf numFmtId="3" fontId="2" fillId="2" borderId="1" xfId="0" applyNumberFormat="1" applyFont="1" applyFill="1" applyBorder="1" applyAlignment="1">
      <alignment horizontal="center"/>
    </xf>
    <xf numFmtId="0" fontId="0" fillId="4" borderId="1" xfId="0" applyFill="1" applyBorder="1"/>
    <xf numFmtId="3" fontId="0" fillId="4" borderId="1" xfId="0" applyNumberFormat="1" applyFill="1" applyBorder="1" applyAlignment="1">
      <alignment horizontal="center"/>
    </xf>
    <xf numFmtId="0" fontId="1" fillId="5" borderId="1" xfId="0" quotePrefix="1" applyNumberFormat="1" applyFont="1" applyFill="1" applyBorder="1" applyAlignment="1">
      <alignment horizontal="center"/>
    </xf>
    <xf numFmtId="4" fontId="1" fillId="5" borderId="1" xfId="0" quotePrefix="1" applyNumberFormat="1" applyFont="1" applyFill="1" applyBorder="1" applyAlignment="1">
      <alignment horizontal="center"/>
    </xf>
    <xf numFmtId="3" fontId="0" fillId="6" borderId="1" xfId="0" applyNumberFormat="1" applyFill="1" applyBorder="1" applyAlignment="1">
      <alignment horizontal="center"/>
    </xf>
    <xf numFmtId="4" fontId="0" fillId="6" borderId="1" xfId="0" applyNumberFormat="1" applyFill="1" applyBorder="1" applyAlignment="1">
      <alignment horizontal="center"/>
    </xf>
    <xf numFmtId="4" fontId="0" fillId="6" borderId="7" xfId="0" applyNumberFormat="1" applyFill="1" applyBorder="1" applyAlignment="1">
      <alignment horizontal="center"/>
    </xf>
    <xf numFmtId="4" fontId="2" fillId="6" borderId="10" xfId="0" quotePrefix="1" applyNumberFormat="1" applyFont="1" applyFill="1" applyBorder="1" applyAlignment="1">
      <alignment horizontal="center"/>
    </xf>
    <xf numFmtId="4" fontId="0" fillId="6" borderId="11" xfId="0" applyNumberFormat="1" applyFill="1" applyBorder="1" applyAlignment="1">
      <alignment horizontal="center"/>
    </xf>
    <xf numFmtId="4" fontId="0" fillId="6" borderId="12" xfId="0" applyNumberFormat="1" applyFill="1" applyBorder="1" applyAlignment="1">
      <alignment horizontal="center"/>
    </xf>
    <xf numFmtId="4" fontId="0" fillId="6" borderId="10" xfId="0" applyNumberFormat="1" applyFill="1" applyBorder="1" applyAlignment="1">
      <alignment horizontal="center"/>
    </xf>
    <xf numFmtId="0" fontId="1" fillId="6" borderId="1" xfId="0" applyFont="1" applyFill="1" applyBorder="1"/>
    <xf numFmtId="0" fontId="2" fillId="6" borderId="1" xfId="0" applyFont="1" applyFill="1" applyBorder="1"/>
    <xf numFmtId="0" fontId="0" fillId="6" borderId="1" xfId="0" applyFill="1" applyBorder="1"/>
    <xf numFmtId="0" fontId="2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1" fillId="3" borderId="7" xfId="0" quotePrefix="1" applyNumberFormat="1" applyFont="1" applyFill="1" applyBorder="1" applyAlignment="1">
      <alignment horizontal="center"/>
    </xf>
    <xf numFmtId="0" fontId="1" fillId="3" borderId="9" xfId="0" quotePrefix="1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/>
    </xf>
    <xf numFmtId="3" fontId="1" fillId="3" borderId="6" xfId="0" applyNumberFormat="1" applyFont="1" applyFill="1" applyBorder="1" applyAlignment="1">
      <alignment horizontal="center"/>
    </xf>
    <xf numFmtId="3" fontId="1" fillId="3" borderId="5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3" fontId="1" fillId="3" borderId="7" xfId="0" applyNumberFormat="1" applyFont="1" applyFill="1" applyBorder="1" applyAlignment="1">
      <alignment horizontal="center"/>
    </xf>
    <xf numFmtId="3" fontId="1" fillId="3" borderId="8" xfId="0" applyNumberFormat="1" applyFont="1" applyFill="1" applyBorder="1" applyAlignment="1">
      <alignment horizontal="center"/>
    </xf>
    <xf numFmtId="3" fontId="1" fillId="3" borderId="9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AFA82"/>
      <color rgb="FF00BC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70"/>
  <sheetViews>
    <sheetView tabSelected="1" zoomScale="110" zoomScaleNormal="110" workbookViewId="0">
      <selection activeCell="F29" sqref="F29"/>
    </sheetView>
  </sheetViews>
  <sheetFormatPr defaultRowHeight="13.2" x14ac:dyDescent="0.25"/>
  <cols>
    <col min="1" max="1" width="8.88671875" customWidth="1"/>
    <col min="2" max="2" width="12.44140625" style="8" hidden="1" customWidth="1"/>
    <col min="3" max="3" width="10.44140625" style="8" hidden="1" customWidth="1"/>
    <col min="4" max="4" width="13.44140625" style="8" customWidth="1"/>
    <col min="5" max="5" width="12.44140625" style="9" customWidth="1"/>
    <col min="6" max="7" width="8.109375" style="18" customWidth="1"/>
    <col min="8" max="8" width="7.6640625" style="8" customWidth="1"/>
    <col min="9" max="10" width="0" hidden="1" customWidth="1"/>
    <col min="11" max="11" width="13.6640625" customWidth="1"/>
    <col min="12" max="12" width="13.109375" customWidth="1"/>
    <col min="13" max="13" width="21.109375" hidden="1" customWidth="1"/>
    <col min="14" max="38" width="9.109375" style="24"/>
  </cols>
  <sheetData>
    <row r="1" spans="1:38" s="24" customFormat="1" x14ac:dyDescent="0.25">
      <c r="A1" s="22" t="s">
        <v>0</v>
      </c>
      <c r="B1" s="23"/>
      <c r="C1" s="23"/>
      <c r="D1" s="23"/>
      <c r="E1" s="18"/>
      <c r="F1" s="18"/>
      <c r="G1" s="18"/>
      <c r="H1" s="23"/>
    </row>
    <row r="2" spans="1:38" s="24" customFormat="1" x14ac:dyDescent="0.25">
      <c r="A2" s="25"/>
      <c r="B2" s="23"/>
      <c r="C2" s="23"/>
      <c r="D2" s="23"/>
      <c r="E2" s="18"/>
      <c r="F2" s="18"/>
      <c r="G2" s="18"/>
      <c r="H2" s="23"/>
    </row>
    <row r="3" spans="1:38" x14ac:dyDescent="0.25">
      <c r="A3" s="57" t="s">
        <v>1</v>
      </c>
      <c r="B3" s="57"/>
      <c r="C3" s="57"/>
      <c r="D3" s="57"/>
      <c r="E3" s="57"/>
      <c r="H3" s="54" t="s">
        <v>2</v>
      </c>
      <c r="I3" s="55"/>
      <c r="J3" s="55"/>
      <c r="K3" s="55"/>
      <c r="L3" s="56"/>
      <c r="M3" s="10"/>
    </row>
    <row r="4" spans="1:38" s="4" customFormat="1" x14ac:dyDescent="0.25">
      <c r="A4" s="2"/>
      <c r="B4" s="5" t="s">
        <v>3</v>
      </c>
      <c r="C4" s="30" t="s">
        <v>5</v>
      </c>
      <c r="D4" s="30" t="s">
        <v>6</v>
      </c>
      <c r="E4" s="31" t="s">
        <v>4</v>
      </c>
      <c r="F4" s="19"/>
      <c r="G4" s="19"/>
      <c r="H4" s="13"/>
      <c r="I4" s="5" t="s">
        <v>3</v>
      </c>
      <c r="J4" s="30" t="s">
        <v>5</v>
      </c>
      <c r="K4" s="30" t="s">
        <v>6</v>
      </c>
      <c r="L4" s="31" t="s">
        <v>4</v>
      </c>
      <c r="M4" s="11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</row>
    <row r="5" spans="1:38" x14ac:dyDescent="0.25">
      <c r="A5" s="1" t="s">
        <v>7</v>
      </c>
      <c r="B5" s="6">
        <v>23720</v>
      </c>
      <c r="C5" s="15">
        <f t="shared" ref="C5:C10" si="0">(B5*2.75/100)+B5</f>
        <v>24372.3</v>
      </c>
      <c r="D5" s="15">
        <v>25714</v>
      </c>
      <c r="E5" s="16">
        <f t="shared" ref="E5:E10" si="1">D5/12</f>
        <v>2142.8333333333335</v>
      </c>
      <c r="F5" s="20"/>
      <c r="G5" s="20"/>
      <c r="H5" s="14" t="s">
        <v>8</v>
      </c>
      <c r="I5" s="6">
        <v>39965</v>
      </c>
      <c r="J5" s="15">
        <f t="shared" ref="J5:J47" si="2">(I5*2.75/100)+I5</f>
        <v>41064.037499999999</v>
      </c>
      <c r="K5" s="15">
        <v>42195</v>
      </c>
      <c r="L5" s="16">
        <f>K5/12</f>
        <v>3516.25</v>
      </c>
      <c r="M5" s="12">
        <f t="shared" ref="M5:M47" si="3">(J5-I5)/I5</f>
        <v>2.7499999999999962E-2</v>
      </c>
    </row>
    <row r="6" spans="1:38" x14ac:dyDescent="0.25">
      <c r="A6" s="1" t="s">
        <v>9</v>
      </c>
      <c r="B6" s="6">
        <v>25594</v>
      </c>
      <c r="C6" s="15">
        <f t="shared" si="0"/>
        <v>26297.834999999999</v>
      </c>
      <c r="D6" s="15">
        <v>27600</v>
      </c>
      <c r="E6" s="16">
        <f t="shared" si="1"/>
        <v>2300</v>
      </c>
      <c r="F6" s="20"/>
      <c r="G6" s="20"/>
      <c r="H6" s="14" t="s">
        <v>10</v>
      </c>
      <c r="I6" s="6">
        <v>40966</v>
      </c>
      <c r="J6" s="15">
        <f t="shared" si="2"/>
        <v>42092.565000000002</v>
      </c>
      <c r="K6" s="34">
        <v>43251</v>
      </c>
      <c r="L6" s="16">
        <f t="shared" ref="L6:L47" si="4">K6/12</f>
        <v>3604.25</v>
      </c>
      <c r="M6" s="12">
        <f t="shared" si="3"/>
        <v>2.7500000000000056E-2</v>
      </c>
    </row>
    <row r="7" spans="1:38" x14ac:dyDescent="0.25">
      <c r="A7" s="1" t="s">
        <v>11</v>
      </c>
      <c r="B7" s="6">
        <v>27652</v>
      </c>
      <c r="C7" s="15">
        <f t="shared" si="0"/>
        <v>28412.43</v>
      </c>
      <c r="D7" s="15">
        <v>29664</v>
      </c>
      <c r="E7" s="16">
        <f t="shared" si="1"/>
        <v>2472</v>
      </c>
      <c r="F7" s="20"/>
      <c r="G7" s="20"/>
      <c r="H7" s="14" t="s">
        <v>12</v>
      </c>
      <c r="I7" s="6">
        <v>41989</v>
      </c>
      <c r="J7" s="15">
        <f t="shared" si="2"/>
        <v>43143.697500000002</v>
      </c>
      <c r="K7" s="15">
        <v>44331</v>
      </c>
      <c r="L7" s="16">
        <f t="shared" si="4"/>
        <v>3694.25</v>
      </c>
      <c r="M7" s="12">
        <f t="shared" si="3"/>
        <v>2.7500000000000049E-2</v>
      </c>
    </row>
    <row r="8" spans="1:38" x14ac:dyDescent="0.25">
      <c r="A8" s="17" t="s">
        <v>13</v>
      </c>
      <c r="B8" s="6">
        <v>29780</v>
      </c>
      <c r="C8" s="15">
        <f t="shared" si="0"/>
        <v>30598.95</v>
      </c>
      <c r="D8" s="15">
        <v>31778</v>
      </c>
      <c r="E8" s="16">
        <f t="shared" si="1"/>
        <v>2648.1666666666665</v>
      </c>
      <c r="F8" s="20"/>
      <c r="G8" s="20"/>
      <c r="H8" s="14" t="s">
        <v>14</v>
      </c>
      <c r="I8" s="6">
        <v>43034</v>
      </c>
      <c r="J8" s="15">
        <f t="shared" si="2"/>
        <v>44217.434999999998</v>
      </c>
      <c r="K8" s="15">
        <v>45434</v>
      </c>
      <c r="L8" s="16">
        <f t="shared" si="4"/>
        <v>3786.1666666666665</v>
      </c>
      <c r="M8" s="12">
        <f t="shared" si="3"/>
        <v>2.7499999999999945E-2</v>
      </c>
    </row>
    <row r="9" spans="1:38" x14ac:dyDescent="0.25">
      <c r="A9" s="17" t="s">
        <v>15</v>
      </c>
      <c r="B9" s="6">
        <v>32126</v>
      </c>
      <c r="C9" s="15">
        <f t="shared" si="0"/>
        <v>33009.464999999997</v>
      </c>
      <c r="D9" s="15">
        <v>34100</v>
      </c>
      <c r="E9" s="16">
        <f t="shared" si="1"/>
        <v>2841.6666666666665</v>
      </c>
      <c r="F9" s="20"/>
      <c r="G9" s="20"/>
      <c r="H9" s="14" t="s">
        <v>16</v>
      </c>
      <c r="I9" s="6">
        <v>44106</v>
      </c>
      <c r="J9" s="15">
        <f t="shared" si="2"/>
        <v>45318.915000000001</v>
      </c>
      <c r="K9" s="15">
        <v>46566</v>
      </c>
      <c r="L9" s="16">
        <f t="shared" si="4"/>
        <v>3880.5</v>
      </c>
      <c r="M9" s="12">
        <f t="shared" si="3"/>
        <v>2.7500000000000021E-2</v>
      </c>
    </row>
    <row r="10" spans="1:38" x14ac:dyDescent="0.25">
      <c r="A10" s="17" t="s">
        <v>17</v>
      </c>
      <c r="B10" s="6">
        <v>35008</v>
      </c>
      <c r="C10" s="15">
        <f t="shared" si="0"/>
        <v>35970.720000000001</v>
      </c>
      <c r="D10" s="15">
        <v>36961</v>
      </c>
      <c r="E10" s="16">
        <f t="shared" si="1"/>
        <v>3080.0833333333335</v>
      </c>
      <c r="F10" s="20"/>
      <c r="G10" s="20"/>
      <c r="H10" s="14" t="s">
        <v>18</v>
      </c>
      <c r="I10" s="6">
        <v>45213</v>
      </c>
      <c r="J10" s="15">
        <f t="shared" si="2"/>
        <v>46456.357499999998</v>
      </c>
      <c r="K10" s="15">
        <v>47735</v>
      </c>
      <c r="L10" s="16">
        <f t="shared" si="4"/>
        <v>3977.9166666666665</v>
      </c>
      <c r="M10" s="12">
        <f t="shared" si="3"/>
        <v>2.7499999999999962E-2</v>
      </c>
    </row>
    <row r="11" spans="1:38" x14ac:dyDescent="0.25">
      <c r="A11" s="25"/>
      <c r="B11" s="26"/>
      <c r="C11" s="26"/>
      <c r="D11" s="26"/>
      <c r="E11" s="20"/>
      <c r="F11" s="20"/>
      <c r="G11" s="20"/>
      <c r="H11" s="14" t="s">
        <v>19</v>
      </c>
      <c r="I11" s="6">
        <v>46430</v>
      </c>
      <c r="J11" s="15">
        <f t="shared" si="2"/>
        <v>47706.824999999997</v>
      </c>
      <c r="K11" s="15">
        <v>49019</v>
      </c>
      <c r="L11" s="16">
        <f t="shared" si="4"/>
        <v>4084.9166666666665</v>
      </c>
      <c r="M11" s="12">
        <f t="shared" si="3"/>
        <v>2.7499999999999938E-2</v>
      </c>
    </row>
    <row r="12" spans="1:38" x14ac:dyDescent="0.25">
      <c r="A12" s="57" t="s">
        <v>20</v>
      </c>
      <c r="B12" s="57"/>
      <c r="C12" s="57"/>
      <c r="D12" s="57"/>
      <c r="E12" s="57"/>
      <c r="F12" s="20"/>
      <c r="G12" s="20"/>
      <c r="H12" s="14" t="s">
        <v>21</v>
      </c>
      <c r="I12" s="6">
        <v>47501</v>
      </c>
      <c r="J12" s="15">
        <f t="shared" si="2"/>
        <v>48807.277499999997</v>
      </c>
      <c r="K12" s="15">
        <v>50151</v>
      </c>
      <c r="L12" s="16">
        <f t="shared" si="4"/>
        <v>4179.25</v>
      </c>
      <c r="M12" s="12">
        <f t="shared" si="3"/>
        <v>2.7499999999999927E-2</v>
      </c>
    </row>
    <row r="13" spans="1:38" x14ac:dyDescent="0.25">
      <c r="A13" s="1"/>
      <c r="B13" s="5" t="s">
        <v>3</v>
      </c>
      <c r="C13" s="30" t="s">
        <v>5</v>
      </c>
      <c r="D13" s="30" t="s">
        <v>6</v>
      </c>
      <c r="E13" s="31" t="s">
        <v>4</v>
      </c>
      <c r="H13" s="14" t="s">
        <v>22</v>
      </c>
      <c r="I13" s="6">
        <v>48687</v>
      </c>
      <c r="J13" s="15">
        <f t="shared" si="2"/>
        <v>50025.892500000002</v>
      </c>
      <c r="K13" s="15">
        <v>51402</v>
      </c>
      <c r="L13" s="16">
        <f t="shared" si="4"/>
        <v>4283.5</v>
      </c>
      <c r="M13" s="12">
        <f t="shared" si="3"/>
        <v>2.7500000000000035E-2</v>
      </c>
    </row>
    <row r="14" spans="1:38" x14ac:dyDescent="0.25">
      <c r="A14" s="1" t="s">
        <v>23</v>
      </c>
      <c r="B14" s="6">
        <v>36646</v>
      </c>
      <c r="C14" s="15">
        <f>(B14*2.75/100)+B14</f>
        <v>37653.764999999999</v>
      </c>
      <c r="D14" s="15">
        <v>38690</v>
      </c>
      <c r="E14" s="16">
        <f>D14/12</f>
        <v>3224.1666666666665</v>
      </c>
      <c r="F14" s="19"/>
      <c r="G14" s="19"/>
      <c r="H14" s="14" t="s">
        <v>24</v>
      </c>
      <c r="I14" s="6">
        <v>49937</v>
      </c>
      <c r="J14" s="15">
        <f t="shared" si="2"/>
        <v>51310.267500000002</v>
      </c>
      <c r="K14" s="15">
        <v>52723</v>
      </c>
      <c r="L14" s="16">
        <f t="shared" si="4"/>
        <v>4393.583333333333</v>
      </c>
      <c r="M14" s="12">
        <f t="shared" si="3"/>
        <v>2.7500000000000035E-2</v>
      </c>
    </row>
    <row r="15" spans="1:38" x14ac:dyDescent="0.25">
      <c r="A15" s="1" t="s">
        <v>25</v>
      </c>
      <c r="B15" s="6">
        <v>38004</v>
      </c>
      <c r="C15" s="15">
        <f>(B15*2.75/100)+B15</f>
        <v>39049.11</v>
      </c>
      <c r="D15" s="15">
        <v>40124</v>
      </c>
      <c r="E15" s="16">
        <f>D15/12</f>
        <v>3343.6666666666665</v>
      </c>
      <c r="F15" s="20"/>
      <c r="G15" s="20"/>
      <c r="H15" s="14" t="s">
        <v>26</v>
      </c>
      <c r="I15" s="6">
        <v>51234</v>
      </c>
      <c r="J15" s="15">
        <f t="shared" si="2"/>
        <v>52642.934999999998</v>
      </c>
      <c r="K15" s="15">
        <v>54091</v>
      </c>
      <c r="L15" s="16">
        <f t="shared" si="4"/>
        <v>4507.583333333333</v>
      </c>
      <c r="M15" s="12">
        <f t="shared" si="3"/>
        <v>2.7499999999999955E-2</v>
      </c>
    </row>
    <row r="16" spans="1:38" x14ac:dyDescent="0.25">
      <c r="A16" s="1" t="s">
        <v>27</v>
      </c>
      <c r="B16" s="6">
        <v>39406</v>
      </c>
      <c r="C16" s="15">
        <f>(B16*2.75/100)+B16</f>
        <v>40489.665000000001</v>
      </c>
      <c r="D16" s="15">
        <v>41604</v>
      </c>
      <c r="E16" s="16">
        <f>D16/12</f>
        <v>3467</v>
      </c>
      <c r="F16" s="20"/>
      <c r="G16" s="20"/>
      <c r="H16" s="14" t="s">
        <v>28</v>
      </c>
      <c r="I16" s="6">
        <v>52414</v>
      </c>
      <c r="J16" s="15">
        <f t="shared" si="2"/>
        <v>53855.385000000002</v>
      </c>
      <c r="K16" s="15">
        <v>55338</v>
      </c>
      <c r="L16" s="16">
        <f t="shared" si="4"/>
        <v>4611.5</v>
      </c>
      <c r="M16" s="12">
        <f t="shared" si="3"/>
        <v>2.7500000000000038E-2</v>
      </c>
    </row>
    <row r="17" spans="1:14" x14ac:dyDescent="0.25">
      <c r="A17" s="25"/>
      <c r="B17" s="23"/>
      <c r="C17" s="23"/>
      <c r="D17" s="23"/>
      <c r="E17" s="18"/>
      <c r="F17" s="21"/>
      <c r="G17" s="21"/>
      <c r="H17" s="14" t="s">
        <v>29</v>
      </c>
      <c r="I17" s="6">
        <v>53724</v>
      </c>
      <c r="J17" s="15">
        <f t="shared" si="2"/>
        <v>55201.41</v>
      </c>
      <c r="K17" s="15">
        <v>56721</v>
      </c>
      <c r="L17" s="16">
        <f t="shared" si="4"/>
        <v>4726.75</v>
      </c>
      <c r="M17" s="12">
        <f t="shared" si="3"/>
        <v>2.7500000000000066E-2</v>
      </c>
    </row>
    <row r="18" spans="1:14" x14ac:dyDescent="0.25">
      <c r="A18" s="58" t="s">
        <v>30</v>
      </c>
      <c r="B18" s="58"/>
      <c r="C18" s="58"/>
      <c r="D18" s="58"/>
      <c r="E18" s="58"/>
      <c r="H18" s="14" t="s">
        <v>31</v>
      </c>
      <c r="I18" s="6">
        <v>55064</v>
      </c>
      <c r="J18" s="15">
        <f t="shared" si="2"/>
        <v>56578.26</v>
      </c>
      <c r="K18" s="15">
        <v>58135</v>
      </c>
      <c r="L18" s="16">
        <f t="shared" si="4"/>
        <v>4844.583333333333</v>
      </c>
      <c r="M18" s="12">
        <f t="shared" si="3"/>
        <v>2.7500000000000038E-2</v>
      </c>
    </row>
    <row r="19" spans="1:14" x14ac:dyDescent="0.25">
      <c r="A19" s="46"/>
      <c r="B19" s="5" t="s">
        <v>3</v>
      </c>
      <c r="C19" s="30" t="s">
        <v>5</v>
      </c>
      <c r="D19" s="37" t="s">
        <v>6</v>
      </c>
      <c r="E19" s="38" t="s">
        <v>4</v>
      </c>
      <c r="H19" s="14" t="s">
        <v>32</v>
      </c>
      <c r="I19" s="6">
        <v>56434</v>
      </c>
      <c r="J19" s="15">
        <f t="shared" si="2"/>
        <v>57985.934999999998</v>
      </c>
      <c r="K19" s="15">
        <v>59581</v>
      </c>
      <c r="L19" s="16">
        <f t="shared" si="4"/>
        <v>4965.083333333333</v>
      </c>
      <c r="M19" s="12">
        <f t="shared" si="3"/>
        <v>2.7499999999999959E-2</v>
      </c>
    </row>
    <row r="20" spans="1:14" x14ac:dyDescent="0.25">
      <c r="A20" s="47" t="s">
        <v>33</v>
      </c>
      <c r="B20" s="6">
        <v>540</v>
      </c>
      <c r="C20" s="15">
        <f t="shared" ref="C20:C29" si="5">(B20*2.75/100)+B20</f>
        <v>554.85</v>
      </c>
      <c r="D20" s="39">
        <v>571</v>
      </c>
      <c r="E20" s="40">
        <f>D20/12</f>
        <v>47.583333333333336</v>
      </c>
      <c r="F20" s="42" t="s">
        <v>91</v>
      </c>
      <c r="G20" s="19"/>
      <c r="H20" s="14" t="s">
        <v>34</v>
      </c>
      <c r="I20" s="6">
        <v>57934</v>
      </c>
      <c r="J20" s="15">
        <f t="shared" si="2"/>
        <v>59527.184999999998</v>
      </c>
      <c r="K20" s="15">
        <v>61166</v>
      </c>
      <c r="L20" s="16">
        <f t="shared" si="4"/>
        <v>5097.166666666667</v>
      </c>
      <c r="M20" s="12">
        <f t="shared" si="3"/>
        <v>2.7499999999999959E-2</v>
      </c>
    </row>
    <row r="21" spans="1:14" x14ac:dyDescent="0.25">
      <c r="A21" s="47" t="s">
        <v>35</v>
      </c>
      <c r="B21" s="6">
        <v>1611</v>
      </c>
      <c r="C21" s="15">
        <f t="shared" si="5"/>
        <v>1655.3025</v>
      </c>
      <c r="D21" s="39">
        <v>1701</v>
      </c>
      <c r="E21" s="40">
        <f t="shared" ref="E21:E29" si="6">D21/12</f>
        <v>141.75</v>
      </c>
      <c r="F21" s="43"/>
      <c r="G21" s="20"/>
      <c r="H21" s="14" t="s">
        <v>36</v>
      </c>
      <c r="I21" s="6">
        <v>59265</v>
      </c>
      <c r="J21" s="15">
        <f t="shared" si="2"/>
        <v>60894.787499999999</v>
      </c>
      <c r="K21" s="15">
        <v>62570</v>
      </c>
      <c r="L21" s="16">
        <f t="shared" si="4"/>
        <v>5214.166666666667</v>
      </c>
      <c r="M21" s="12">
        <f t="shared" si="3"/>
        <v>2.7499999999999976E-2</v>
      </c>
    </row>
    <row r="22" spans="1:14" x14ac:dyDescent="0.25">
      <c r="A22" s="47" t="s">
        <v>37</v>
      </c>
      <c r="B22" s="6">
        <v>2683</v>
      </c>
      <c r="C22" s="15">
        <f t="shared" si="5"/>
        <v>2756.7824999999998</v>
      </c>
      <c r="D22" s="39">
        <v>2833</v>
      </c>
      <c r="E22" s="40">
        <f t="shared" si="6"/>
        <v>236.08333333333334</v>
      </c>
      <c r="F22" s="44" t="s">
        <v>92</v>
      </c>
      <c r="G22" s="20"/>
      <c r="H22" s="14" t="s">
        <v>38</v>
      </c>
      <c r="I22" s="6">
        <v>60755</v>
      </c>
      <c r="J22" s="15">
        <f t="shared" si="2"/>
        <v>62425.762499999997</v>
      </c>
      <c r="K22" s="15">
        <v>64143</v>
      </c>
      <c r="L22" s="16">
        <f t="shared" si="4"/>
        <v>5345.25</v>
      </c>
      <c r="M22" s="12">
        <f t="shared" si="3"/>
        <v>2.7499999999999952E-2</v>
      </c>
    </row>
    <row r="23" spans="1:14" x14ac:dyDescent="0.25">
      <c r="A23" s="48" t="s">
        <v>39</v>
      </c>
      <c r="B23" s="6">
        <v>2720</v>
      </c>
      <c r="C23" s="15">
        <f t="shared" si="5"/>
        <v>2794.8</v>
      </c>
      <c r="D23" s="39">
        <v>2873</v>
      </c>
      <c r="E23" s="41">
        <f t="shared" si="6"/>
        <v>239.41666666666666</v>
      </c>
      <c r="F23" s="45" t="s">
        <v>91</v>
      </c>
      <c r="G23" s="20"/>
      <c r="H23" s="14" t="s">
        <v>40</v>
      </c>
      <c r="I23" s="6">
        <v>62262</v>
      </c>
      <c r="J23" s="15">
        <f t="shared" si="2"/>
        <v>63974.205000000002</v>
      </c>
      <c r="K23" s="15">
        <v>65735</v>
      </c>
      <c r="L23" s="16">
        <f t="shared" si="4"/>
        <v>5477.916666666667</v>
      </c>
      <c r="M23" s="12">
        <f t="shared" si="3"/>
        <v>2.7500000000000028E-2</v>
      </c>
    </row>
    <row r="24" spans="1:14" x14ac:dyDescent="0.25">
      <c r="A24" s="48" t="s">
        <v>41</v>
      </c>
      <c r="B24" s="6">
        <v>4683</v>
      </c>
      <c r="C24" s="15">
        <f t="shared" si="5"/>
        <v>4811.7825000000003</v>
      </c>
      <c r="D24" s="39">
        <v>4944</v>
      </c>
      <c r="E24" s="41">
        <f t="shared" si="6"/>
        <v>412</v>
      </c>
      <c r="F24" s="43"/>
      <c r="G24" s="20"/>
      <c r="H24" s="14" t="s">
        <v>42</v>
      </c>
      <c r="I24" s="6">
        <v>63806</v>
      </c>
      <c r="J24" s="15">
        <f t="shared" si="2"/>
        <v>65560.664999999994</v>
      </c>
      <c r="K24" s="15">
        <v>67364</v>
      </c>
      <c r="L24" s="16">
        <f t="shared" si="4"/>
        <v>5613.666666666667</v>
      </c>
      <c r="M24" s="12">
        <f t="shared" si="3"/>
        <v>2.74999999999999E-2</v>
      </c>
    </row>
    <row r="25" spans="1:14" x14ac:dyDescent="0.25">
      <c r="A25" s="48" t="s">
        <v>43</v>
      </c>
      <c r="B25" s="6">
        <v>6645</v>
      </c>
      <c r="C25" s="15">
        <f t="shared" si="5"/>
        <v>6827.7375000000002</v>
      </c>
      <c r="D25" s="39">
        <v>7017</v>
      </c>
      <c r="E25" s="41">
        <f t="shared" si="6"/>
        <v>584.75</v>
      </c>
      <c r="F25" s="44" t="s">
        <v>93</v>
      </c>
      <c r="G25" s="20"/>
      <c r="H25" s="14" t="s">
        <v>44</v>
      </c>
      <c r="I25" s="6">
        <v>65384</v>
      </c>
      <c r="J25" s="15">
        <f t="shared" si="2"/>
        <v>67182.06</v>
      </c>
      <c r="K25" s="15">
        <v>69031</v>
      </c>
      <c r="L25" s="16">
        <f t="shared" si="4"/>
        <v>5752.583333333333</v>
      </c>
      <c r="M25" s="12">
        <f t="shared" si="3"/>
        <v>2.7499999999999965E-2</v>
      </c>
    </row>
    <row r="26" spans="1:14" x14ac:dyDescent="0.25">
      <c r="A26" s="48" t="s">
        <v>45</v>
      </c>
      <c r="B26" s="6">
        <v>7853</v>
      </c>
      <c r="C26" s="15">
        <f t="shared" si="5"/>
        <v>8068.9575000000004</v>
      </c>
      <c r="D26" s="39">
        <v>8291</v>
      </c>
      <c r="E26" s="41">
        <f t="shared" si="6"/>
        <v>690.91666666666663</v>
      </c>
      <c r="F26" s="45" t="s">
        <v>91</v>
      </c>
      <c r="G26" s="20"/>
      <c r="H26" s="14" t="s">
        <v>46</v>
      </c>
      <c r="I26" s="6">
        <v>67008</v>
      </c>
      <c r="J26" s="15">
        <f t="shared" si="2"/>
        <v>68850.720000000001</v>
      </c>
      <c r="K26" s="15">
        <v>70745</v>
      </c>
      <c r="L26" s="16">
        <f t="shared" si="4"/>
        <v>5895.416666666667</v>
      </c>
      <c r="M26" s="12">
        <f t="shared" si="3"/>
        <v>2.7500000000000017E-2</v>
      </c>
    </row>
    <row r="27" spans="1:14" x14ac:dyDescent="0.25">
      <c r="A27" s="48" t="s">
        <v>47</v>
      </c>
      <c r="B27" s="6">
        <v>9665</v>
      </c>
      <c r="C27" s="15">
        <f t="shared" si="5"/>
        <v>9930.7875000000004</v>
      </c>
      <c r="D27" s="39">
        <v>10204</v>
      </c>
      <c r="E27" s="41">
        <f t="shared" si="6"/>
        <v>850.33333333333337</v>
      </c>
      <c r="F27" s="43"/>
      <c r="G27" s="20"/>
      <c r="H27" s="14" t="s">
        <v>48</v>
      </c>
      <c r="I27" s="6">
        <v>68667</v>
      </c>
      <c r="J27" s="15">
        <f t="shared" si="2"/>
        <v>70555.342499999999</v>
      </c>
      <c r="K27" s="15">
        <v>72497</v>
      </c>
      <c r="L27" s="16">
        <f t="shared" si="4"/>
        <v>6041.416666666667</v>
      </c>
      <c r="M27" s="12">
        <f t="shared" si="3"/>
        <v>2.7499999999999983E-2</v>
      </c>
      <c r="N27" s="27"/>
    </row>
    <row r="28" spans="1:14" x14ac:dyDescent="0.25">
      <c r="A28" s="48" t="s">
        <v>49</v>
      </c>
      <c r="B28" s="6">
        <v>11476</v>
      </c>
      <c r="C28" s="15">
        <f t="shared" si="5"/>
        <v>11791.59</v>
      </c>
      <c r="D28" s="39">
        <v>12116</v>
      </c>
      <c r="E28" s="41">
        <f t="shared" si="6"/>
        <v>1009.6666666666666</v>
      </c>
      <c r="F28" s="43"/>
      <c r="G28" s="20"/>
      <c r="H28" s="14" t="s">
        <v>50</v>
      </c>
      <c r="I28" s="6">
        <v>70370</v>
      </c>
      <c r="J28" s="15">
        <f t="shared" si="2"/>
        <v>72305.175000000003</v>
      </c>
      <c r="K28" s="15">
        <v>74295</v>
      </c>
      <c r="L28" s="16">
        <f t="shared" si="4"/>
        <v>6191.25</v>
      </c>
      <c r="M28" s="12">
        <f t="shared" si="3"/>
        <v>2.7500000000000042E-2</v>
      </c>
    </row>
    <row r="29" spans="1:14" x14ac:dyDescent="0.25">
      <c r="A29" s="48" t="s">
        <v>51</v>
      </c>
      <c r="B29" s="6">
        <v>13288</v>
      </c>
      <c r="C29" s="15">
        <f t="shared" si="5"/>
        <v>13653.42</v>
      </c>
      <c r="D29" s="39">
        <v>14030</v>
      </c>
      <c r="E29" s="41">
        <f t="shared" si="6"/>
        <v>1169.1666666666667</v>
      </c>
      <c r="F29" s="44" t="s">
        <v>92</v>
      </c>
      <c r="G29" s="20"/>
      <c r="H29" s="14" t="s">
        <v>52</v>
      </c>
      <c r="I29" s="6">
        <v>72119</v>
      </c>
      <c r="J29" s="15">
        <f t="shared" si="2"/>
        <v>74102.272500000006</v>
      </c>
      <c r="K29" s="15">
        <v>76141</v>
      </c>
      <c r="L29" s="16">
        <f t="shared" si="4"/>
        <v>6345.083333333333</v>
      </c>
      <c r="M29" s="12">
        <f t="shared" si="3"/>
        <v>2.750000000000009E-2</v>
      </c>
    </row>
    <row r="30" spans="1:14" x14ac:dyDescent="0.25">
      <c r="A30" s="25"/>
      <c r="B30" s="26"/>
      <c r="C30" s="26"/>
      <c r="D30" s="26"/>
      <c r="E30" s="20"/>
      <c r="F30" s="21"/>
      <c r="G30" s="21"/>
      <c r="H30" s="14" t="s">
        <v>53</v>
      </c>
      <c r="I30" s="6">
        <v>73903</v>
      </c>
      <c r="J30" s="15">
        <f t="shared" si="2"/>
        <v>75935.332500000004</v>
      </c>
      <c r="K30" s="15">
        <v>78025</v>
      </c>
      <c r="L30" s="16">
        <f t="shared" si="4"/>
        <v>6502.083333333333</v>
      </c>
      <c r="M30" s="12">
        <f t="shared" si="3"/>
        <v>2.7500000000000056E-2</v>
      </c>
    </row>
    <row r="31" spans="1:14" x14ac:dyDescent="0.25">
      <c r="A31" s="59" t="s">
        <v>54</v>
      </c>
      <c r="B31" s="60"/>
      <c r="C31" s="60"/>
      <c r="D31" s="60"/>
      <c r="E31" s="61"/>
      <c r="F31" s="20"/>
      <c r="G31" s="20"/>
      <c r="H31" s="14" t="s">
        <v>55</v>
      </c>
      <c r="I31" s="6">
        <v>75735</v>
      </c>
      <c r="J31" s="15">
        <f t="shared" si="2"/>
        <v>77817.712499999994</v>
      </c>
      <c r="K31" s="15">
        <v>79958</v>
      </c>
      <c r="L31" s="16">
        <f t="shared" si="4"/>
        <v>6663.166666666667</v>
      </c>
      <c r="M31" s="12">
        <f t="shared" si="3"/>
        <v>2.7499999999999924E-2</v>
      </c>
    </row>
    <row r="32" spans="1:14" x14ac:dyDescent="0.25">
      <c r="A32" s="32"/>
      <c r="B32" s="5" t="s">
        <v>3</v>
      </c>
      <c r="C32" s="30" t="s">
        <v>5</v>
      </c>
      <c r="D32" s="30" t="s">
        <v>6</v>
      </c>
      <c r="E32" s="31" t="s">
        <v>4</v>
      </c>
      <c r="H32" s="14" t="s">
        <v>56</v>
      </c>
      <c r="I32" s="6">
        <v>77613</v>
      </c>
      <c r="J32" s="15">
        <f t="shared" si="2"/>
        <v>79747.357499999998</v>
      </c>
      <c r="K32" s="15">
        <v>81942</v>
      </c>
      <c r="L32" s="16">
        <f t="shared" si="4"/>
        <v>6828.5</v>
      </c>
      <c r="M32" s="12">
        <f t="shared" si="3"/>
        <v>2.7499999999999976E-2</v>
      </c>
    </row>
    <row r="33" spans="1:13" x14ac:dyDescent="0.25">
      <c r="A33" s="33">
        <v>1</v>
      </c>
      <c r="B33" s="6">
        <v>17208</v>
      </c>
      <c r="C33" s="15">
        <f t="shared" ref="C33:C38" si="7">(B33*2.75/100)+B33</f>
        <v>17681.22</v>
      </c>
      <c r="D33" s="15">
        <v>18169</v>
      </c>
      <c r="E33" s="16">
        <f t="shared" ref="E33:E38" si="8">D33/12</f>
        <v>1514.0833333333333</v>
      </c>
      <c r="F33" s="19"/>
      <c r="G33" s="19"/>
      <c r="H33" s="14" t="s">
        <v>57</v>
      </c>
      <c r="I33" s="6">
        <v>79535</v>
      </c>
      <c r="J33" s="15">
        <f t="shared" si="2"/>
        <v>81722.212499999994</v>
      </c>
      <c r="K33" s="15">
        <v>83971</v>
      </c>
      <c r="L33" s="16">
        <f t="shared" si="4"/>
        <v>6997.583333333333</v>
      </c>
      <c r="M33" s="12">
        <f t="shared" si="3"/>
        <v>2.7499999999999927E-2</v>
      </c>
    </row>
    <row r="34" spans="1:13" x14ac:dyDescent="0.25">
      <c r="A34" s="33">
        <v>2</v>
      </c>
      <c r="B34" s="6">
        <v>19210</v>
      </c>
      <c r="C34" s="15">
        <f t="shared" si="7"/>
        <v>19738.275000000001</v>
      </c>
      <c r="D34" s="6">
        <v>20282</v>
      </c>
      <c r="E34" s="16">
        <f t="shared" si="8"/>
        <v>1690.1666666666667</v>
      </c>
      <c r="F34" s="20"/>
      <c r="G34" s="20"/>
      <c r="H34" s="14" t="s">
        <v>58</v>
      </c>
      <c r="I34" s="6">
        <v>81515</v>
      </c>
      <c r="J34" s="15">
        <f t="shared" si="2"/>
        <v>83756.662500000006</v>
      </c>
      <c r="K34" s="15">
        <v>86061</v>
      </c>
      <c r="L34" s="16">
        <f t="shared" si="4"/>
        <v>7171.75</v>
      </c>
      <c r="M34" s="12">
        <f t="shared" si="3"/>
        <v>2.7500000000000073E-2</v>
      </c>
    </row>
    <row r="35" spans="1:13" x14ac:dyDescent="0.25">
      <c r="A35" s="33">
        <v>3</v>
      </c>
      <c r="B35" s="6">
        <v>21210</v>
      </c>
      <c r="C35" s="15">
        <f t="shared" si="7"/>
        <v>21793.275000000001</v>
      </c>
      <c r="D35" s="6">
        <v>22394</v>
      </c>
      <c r="E35" s="16">
        <f t="shared" si="8"/>
        <v>1866.1666666666667</v>
      </c>
      <c r="F35" s="20"/>
      <c r="G35" s="20"/>
      <c r="H35" s="14" t="s">
        <v>59</v>
      </c>
      <c r="I35" s="6">
        <v>83528</v>
      </c>
      <c r="J35" s="15">
        <f t="shared" si="2"/>
        <v>85825.02</v>
      </c>
      <c r="K35" s="15">
        <v>88187</v>
      </c>
      <c r="L35" s="16">
        <f t="shared" si="4"/>
        <v>7348.916666666667</v>
      </c>
      <c r="M35" s="12">
        <f t="shared" si="3"/>
        <v>2.7500000000000049E-2</v>
      </c>
    </row>
    <row r="36" spans="1:13" x14ac:dyDescent="0.25">
      <c r="A36" s="33">
        <v>4</v>
      </c>
      <c r="B36" s="6">
        <v>23212</v>
      </c>
      <c r="C36" s="15">
        <f t="shared" si="7"/>
        <v>23850.33</v>
      </c>
      <c r="D36" s="6">
        <v>24507</v>
      </c>
      <c r="E36" s="16">
        <f t="shared" si="8"/>
        <v>2042.25</v>
      </c>
      <c r="F36" s="20"/>
      <c r="G36" s="20"/>
      <c r="H36" s="14" t="s">
        <v>60</v>
      </c>
      <c r="I36" s="6">
        <v>85605</v>
      </c>
      <c r="J36" s="15">
        <f t="shared" si="2"/>
        <v>87959.137499999997</v>
      </c>
      <c r="K36" s="15">
        <v>90379</v>
      </c>
      <c r="L36" s="16">
        <f t="shared" si="4"/>
        <v>7531.583333333333</v>
      </c>
      <c r="M36" s="12">
        <f t="shared" si="3"/>
        <v>2.7499999999999965E-2</v>
      </c>
    </row>
    <row r="37" spans="1:13" x14ac:dyDescent="0.25">
      <c r="A37" s="33">
        <v>5</v>
      </c>
      <c r="B37" s="6">
        <v>25215</v>
      </c>
      <c r="C37" s="15">
        <f t="shared" si="7"/>
        <v>25908.412499999999</v>
      </c>
      <c r="D37" s="6">
        <v>26622</v>
      </c>
      <c r="E37" s="16">
        <f t="shared" si="8"/>
        <v>2218.5</v>
      </c>
      <c r="F37" s="20"/>
      <c r="G37" s="20"/>
      <c r="H37" s="14" t="s">
        <v>61</v>
      </c>
      <c r="I37" s="6">
        <v>87732</v>
      </c>
      <c r="J37" s="15">
        <f t="shared" si="2"/>
        <v>90144.63</v>
      </c>
      <c r="K37" s="15">
        <v>92624</v>
      </c>
      <c r="L37" s="16">
        <f t="shared" si="4"/>
        <v>7718.666666666667</v>
      </c>
      <c r="M37" s="12">
        <f t="shared" si="3"/>
        <v>2.7500000000000052E-2</v>
      </c>
    </row>
    <row r="38" spans="1:13" x14ac:dyDescent="0.25">
      <c r="A38" s="33">
        <v>6</v>
      </c>
      <c r="B38" s="6">
        <v>27216</v>
      </c>
      <c r="C38" s="15">
        <f t="shared" si="7"/>
        <v>27964.44</v>
      </c>
      <c r="D38" s="15">
        <v>28735</v>
      </c>
      <c r="E38" s="16">
        <f t="shared" si="8"/>
        <v>2394.5833333333335</v>
      </c>
      <c r="F38" s="20"/>
      <c r="G38" s="20"/>
      <c r="H38" s="14" t="s">
        <v>62</v>
      </c>
      <c r="I38" s="6">
        <v>89900</v>
      </c>
      <c r="J38" s="15">
        <f t="shared" si="2"/>
        <v>92372.25</v>
      </c>
      <c r="K38" s="15">
        <v>94914</v>
      </c>
      <c r="L38" s="16">
        <f t="shared" si="4"/>
        <v>7909.5</v>
      </c>
      <c r="M38" s="12">
        <f t="shared" si="3"/>
        <v>2.75E-2</v>
      </c>
    </row>
    <row r="39" spans="1:13" x14ac:dyDescent="0.25">
      <c r="A39" s="24"/>
      <c r="B39" s="27"/>
      <c r="C39" s="27"/>
      <c r="D39" s="27"/>
      <c r="E39" s="28"/>
      <c r="F39" s="21"/>
      <c r="G39" s="21"/>
      <c r="H39" s="14" t="s">
        <v>63</v>
      </c>
      <c r="I39" s="6">
        <v>92135</v>
      </c>
      <c r="J39" s="15">
        <f t="shared" si="2"/>
        <v>94668.712499999994</v>
      </c>
      <c r="K39" s="15">
        <v>97273</v>
      </c>
      <c r="L39" s="16">
        <f t="shared" si="4"/>
        <v>8106.083333333333</v>
      </c>
      <c r="M39" s="12">
        <f t="shared" si="3"/>
        <v>2.7499999999999938E-2</v>
      </c>
    </row>
    <row r="40" spans="1:13" x14ac:dyDescent="0.25">
      <c r="A40" s="51" t="s">
        <v>64</v>
      </c>
      <c r="B40" s="51"/>
      <c r="C40" s="51"/>
      <c r="D40" s="51"/>
      <c r="E40" s="51"/>
      <c r="H40" s="14" t="s">
        <v>65</v>
      </c>
      <c r="I40" s="6">
        <v>94416</v>
      </c>
      <c r="J40" s="15">
        <f t="shared" si="2"/>
        <v>97012.44</v>
      </c>
      <c r="K40" s="15">
        <v>99681</v>
      </c>
      <c r="L40" s="16">
        <f t="shared" si="4"/>
        <v>8306.75</v>
      </c>
      <c r="M40" s="12">
        <f t="shared" si="3"/>
        <v>2.7500000000000024E-2</v>
      </c>
    </row>
    <row r="41" spans="1:13" x14ac:dyDescent="0.25">
      <c r="A41" s="3"/>
      <c r="B41" s="5" t="s">
        <v>3</v>
      </c>
      <c r="C41" s="30" t="s">
        <v>5</v>
      </c>
      <c r="D41" s="30" t="s">
        <v>6</v>
      </c>
      <c r="E41" s="31" t="s">
        <v>4</v>
      </c>
      <c r="H41" s="14" t="s">
        <v>66</v>
      </c>
      <c r="I41" s="6">
        <v>96763</v>
      </c>
      <c r="J41" s="15">
        <f t="shared" si="2"/>
        <v>99423.982499999998</v>
      </c>
      <c r="K41" s="15">
        <v>102159</v>
      </c>
      <c r="L41" s="16">
        <f t="shared" si="4"/>
        <v>8513.25</v>
      </c>
      <c r="M41" s="12">
        <f t="shared" si="3"/>
        <v>2.7499999999999983E-2</v>
      </c>
    </row>
    <row r="42" spans="1:13" x14ac:dyDescent="0.25">
      <c r="A42" s="3" t="s">
        <v>67</v>
      </c>
      <c r="B42" s="6">
        <v>40162</v>
      </c>
      <c r="C42" s="15">
        <f t="shared" ref="C42:C59" si="9">(B42*2.75/100)+B42</f>
        <v>41266.455000000002</v>
      </c>
      <c r="D42" s="15">
        <v>42402</v>
      </c>
      <c r="E42" s="16">
        <f>D42/12</f>
        <v>3533.5</v>
      </c>
      <c r="F42" s="19"/>
      <c r="G42" s="19"/>
      <c r="H42" s="14" t="s">
        <v>68</v>
      </c>
      <c r="I42" s="6">
        <v>99158</v>
      </c>
      <c r="J42" s="15">
        <f t="shared" si="2"/>
        <v>101884.845</v>
      </c>
      <c r="K42" s="15">
        <v>104687</v>
      </c>
      <c r="L42" s="16">
        <f t="shared" si="4"/>
        <v>8723.9166666666661</v>
      </c>
      <c r="M42" s="12">
        <f t="shared" si="3"/>
        <v>2.7500000000000011E-2</v>
      </c>
    </row>
    <row r="43" spans="1:13" x14ac:dyDescent="0.25">
      <c r="A43" s="3" t="s">
        <v>69</v>
      </c>
      <c r="B43" s="6">
        <v>41168</v>
      </c>
      <c r="C43" s="15">
        <f t="shared" si="9"/>
        <v>42300.12</v>
      </c>
      <c r="D43" s="6">
        <v>43465</v>
      </c>
      <c r="E43" s="16">
        <f t="shared" ref="E43:E59" si="10">D43/12</f>
        <v>3622.0833333333335</v>
      </c>
      <c r="F43" s="20"/>
      <c r="G43" s="20"/>
      <c r="H43" s="14" t="s">
        <v>70</v>
      </c>
      <c r="I43" s="6">
        <v>101574</v>
      </c>
      <c r="J43" s="15">
        <f t="shared" si="2"/>
        <v>104367.285</v>
      </c>
      <c r="K43" s="15">
        <v>107239</v>
      </c>
      <c r="L43" s="16">
        <f t="shared" si="4"/>
        <v>8936.5833333333339</v>
      </c>
      <c r="M43" s="12">
        <f t="shared" si="3"/>
        <v>2.7500000000000035E-2</v>
      </c>
    </row>
    <row r="44" spans="1:13" x14ac:dyDescent="0.25">
      <c r="A44" s="3" t="s">
        <v>71</v>
      </c>
      <c r="B44" s="6">
        <v>42196</v>
      </c>
      <c r="C44" s="15">
        <f t="shared" si="9"/>
        <v>43356.39</v>
      </c>
      <c r="D44" s="6">
        <v>44550</v>
      </c>
      <c r="E44" s="16">
        <f t="shared" si="10"/>
        <v>3712.5</v>
      </c>
      <c r="F44" s="20"/>
      <c r="G44" s="20"/>
      <c r="H44" s="14" t="s">
        <v>72</v>
      </c>
      <c r="I44" s="6">
        <v>104109</v>
      </c>
      <c r="J44" s="15">
        <f t="shared" si="2"/>
        <v>106971.9975</v>
      </c>
      <c r="K44" s="15">
        <v>109914</v>
      </c>
      <c r="L44" s="16">
        <f t="shared" si="4"/>
        <v>9159.5</v>
      </c>
      <c r="M44" s="12">
        <f t="shared" si="3"/>
        <v>2.7499999999999979E-2</v>
      </c>
    </row>
    <row r="45" spans="1:13" x14ac:dyDescent="0.25">
      <c r="A45" s="3" t="s">
        <v>73</v>
      </c>
      <c r="B45" s="6">
        <v>43246</v>
      </c>
      <c r="C45" s="15">
        <f t="shared" si="9"/>
        <v>44435.264999999999</v>
      </c>
      <c r="D45" s="6">
        <v>45658</v>
      </c>
      <c r="E45" s="16">
        <f t="shared" si="10"/>
        <v>3804.8333333333335</v>
      </c>
      <c r="F45" s="20"/>
      <c r="G45" s="20"/>
      <c r="H45" s="14" t="s">
        <v>74</v>
      </c>
      <c r="I45" s="6">
        <v>106709</v>
      </c>
      <c r="J45" s="15">
        <f t="shared" si="2"/>
        <v>109643.4975</v>
      </c>
      <c r="K45" s="15">
        <v>112660</v>
      </c>
      <c r="L45" s="16">
        <f t="shared" si="4"/>
        <v>9388.3333333333339</v>
      </c>
      <c r="M45" s="12">
        <f t="shared" si="3"/>
        <v>2.7499999999999979E-2</v>
      </c>
    </row>
    <row r="46" spans="1:13" x14ac:dyDescent="0.25">
      <c r="A46" s="3" t="s">
        <v>75</v>
      </c>
      <c r="B46" s="6">
        <v>44324</v>
      </c>
      <c r="C46" s="15">
        <f t="shared" si="9"/>
        <v>45542.91</v>
      </c>
      <c r="D46" s="6">
        <v>46796</v>
      </c>
      <c r="E46" s="16">
        <f t="shared" si="10"/>
        <v>3899.6666666666665</v>
      </c>
      <c r="F46" s="20"/>
      <c r="G46" s="20"/>
      <c r="H46" s="14" t="s">
        <v>76</v>
      </c>
      <c r="I46" s="6">
        <v>109383</v>
      </c>
      <c r="J46" s="15">
        <f t="shared" si="2"/>
        <v>112391.0325</v>
      </c>
      <c r="K46" s="15">
        <v>115483</v>
      </c>
      <c r="L46" s="16">
        <f t="shared" si="4"/>
        <v>9623.5833333333339</v>
      </c>
      <c r="M46" s="12">
        <f t="shared" si="3"/>
        <v>2.7500000000000011E-2</v>
      </c>
    </row>
    <row r="47" spans="1:13" x14ac:dyDescent="0.25">
      <c r="A47" s="14" t="s">
        <v>77</v>
      </c>
      <c r="B47" s="6">
        <v>45435</v>
      </c>
      <c r="C47" s="15">
        <f t="shared" si="9"/>
        <v>46684.462500000001</v>
      </c>
      <c r="D47" s="6">
        <v>47969</v>
      </c>
      <c r="E47" s="16">
        <f t="shared" si="10"/>
        <v>3997.4166666666665</v>
      </c>
      <c r="F47" s="20"/>
      <c r="G47" s="20"/>
      <c r="H47" s="14" t="s">
        <v>78</v>
      </c>
      <c r="I47" s="6">
        <v>111007</v>
      </c>
      <c r="J47" s="15">
        <f t="shared" si="2"/>
        <v>114059.6925</v>
      </c>
      <c r="K47" s="15">
        <v>117197</v>
      </c>
      <c r="L47" s="16">
        <f t="shared" si="4"/>
        <v>9766.4166666666661</v>
      </c>
      <c r="M47" s="12">
        <f t="shared" si="3"/>
        <v>2.7500000000000042E-2</v>
      </c>
    </row>
    <row r="48" spans="1:13" x14ac:dyDescent="0.25">
      <c r="A48" s="14" t="s">
        <v>79</v>
      </c>
      <c r="B48" s="6">
        <v>46658</v>
      </c>
      <c r="C48" s="15">
        <f t="shared" si="9"/>
        <v>47941.095000000001</v>
      </c>
      <c r="D48" s="6">
        <v>49261</v>
      </c>
      <c r="E48" s="16">
        <f t="shared" si="10"/>
        <v>4105.083333333333</v>
      </c>
      <c r="F48" s="20"/>
      <c r="G48" s="20"/>
      <c r="H48" s="27"/>
      <c r="I48" s="24"/>
      <c r="J48" s="24"/>
      <c r="K48" s="24"/>
      <c r="L48" s="24"/>
      <c r="M48" s="24"/>
    </row>
    <row r="49" spans="1:13" x14ac:dyDescent="0.25">
      <c r="A49" s="14" t="s">
        <v>80</v>
      </c>
      <c r="B49" s="6">
        <v>47735</v>
      </c>
      <c r="C49" s="15">
        <f t="shared" si="9"/>
        <v>49047.712500000001</v>
      </c>
      <c r="D49" s="6">
        <v>50397</v>
      </c>
      <c r="E49" s="16">
        <f t="shared" si="10"/>
        <v>4199.75</v>
      </c>
      <c r="F49" s="20"/>
      <c r="G49" s="20"/>
      <c r="H49" s="27"/>
      <c r="I49" s="24"/>
      <c r="J49" s="24"/>
      <c r="K49" s="24"/>
      <c r="L49" s="24"/>
      <c r="M49" s="24"/>
    </row>
    <row r="50" spans="1:13" x14ac:dyDescent="0.25">
      <c r="A50" s="14" t="s">
        <v>81</v>
      </c>
      <c r="B50" s="6">
        <v>48927</v>
      </c>
      <c r="C50" s="15">
        <f t="shared" si="9"/>
        <v>50272.4925</v>
      </c>
      <c r="D50" s="6">
        <v>51656</v>
      </c>
      <c r="E50" s="16">
        <f t="shared" si="10"/>
        <v>4304.666666666667</v>
      </c>
      <c r="F50" s="20"/>
      <c r="G50" s="20"/>
      <c r="H50" s="51" t="s">
        <v>94</v>
      </c>
      <c r="I50" s="51"/>
      <c r="J50" s="51"/>
      <c r="K50" s="51"/>
      <c r="L50" s="51"/>
      <c r="M50" s="24"/>
    </row>
    <row r="51" spans="1:13" x14ac:dyDescent="0.25">
      <c r="A51" s="14" t="s">
        <v>82</v>
      </c>
      <c r="B51" s="6">
        <v>50183</v>
      </c>
      <c r="C51" s="15">
        <f t="shared" si="9"/>
        <v>51563.032500000001</v>
      </c>
      <c r="D51" s="6">
        <v>52983</v>
      </c>
      <c r="E51" s="16">
        <f t="shared" si="10"/>
        <v>4415.25</v>
      </c>
      <c r="F51" s="20"/>
      <c r="G51" s="20"/>
      <c r="H51" s="30" t="s">
        <v>95</v>
      </c>
      <c r="I51" s="5" t="s">
        <v>3</v>
      </c>
      <c r="J51" s="30" t="s">
        <v>5</v>
      </c>
      <c r="K51" s="52" t="s">
        <v>96</v>
      </c>
      <c r="L51" s="53"/>
      <c r="M51" s="24"/>
    </row>
    <row r="52" spans="1:13" x14ac:dyDescent="0.25">
      <c r="A52" s="14" t="s">
        <v>83</v>
      </c>
      <c r="B52" s="6">
        <v>51486</v>
      </c>
      <c r="C52" s="15">
        <f t="shared" si="9"/>
        <v>52901.864999999998</v>
      </c>
      <c r="D52" s="6">
        <v>54357</v>
      </c>
      <c r="E52" s="16">
        <f t="shared" si="10"/>
        <v>4529.75</v>
      </c>
      <c r="F52" s="20"/>
      <c r="G52" s="20"/>
      <c r="H52" s="36">
        <v>1</v>
      </c>
      <c r="I52" s="35"/>
      <c r="J52" s="35"/>
      <c r="K52" s="49" t="s">
        <v>97</v>
      </c>
      <c r="L52" s="50"/>
      <c r="M52" s="24"/>
    </row>
    <row r="53" spans="1:13" x14ac:dyDescent="0.25">
      <c r="A53" s="14" t="s">
        <v>84</v>
      </c>
      <c r="B53" s="6">
        <v>52672</v>
      </c>
      <c r="C53" s="15">
        <f t="shared" si="9"/>
        <v>54120.480000000003</v>
      </c>
      <c r="D53" s="6">
        <v>55610</v>
      </c>
      <c r="E53" s="16">
        <f t="shared" si="10"/>
        <v>4634.166666666667</v>
      </c>
      <c r="F53" s="20"/>
      <c r="G53" s="20"/>
      <c r="H53" s="36">
        <v>2</v>
      </c>
      <c r="I53" s="35"/>
      <c r="J53" s="35"/>
      <c r="K53" s="49" t="s">
        <v>98</v>
      </c>
      <c r="L53" s="50"/>
      <c r="M53" s="24"/>
    </row>
    <row r="54" spans="1:13" x14ac:dyDescent="0.25">
      <c r="A54" s="14" t="s">
        <v>85</v>
      </c>
      <c r="B54" s="6">
        <v>53989</v>
      </c>
      <c r="C54" s="15">
        <f t="shared" si="9"/>
        <v>55473.697500000002</v>
      </c>
      <c r="D54" s="6">
        <v>57000</v>
      </c>
      <c r="E54" s="16">
        <f t="shared" si="10"/>
        <v>4750</v>
      </c>
      <c r="F54" s="20"/>
      <c r="G54" s="20"/>
      <c r="H54" s="36">
        <v>3</v>
      </c>
      <c r="I54" s="35"/>
      <c r="J54" s="35"/>
      <c r="K54" s="49" t="s">
        <v>99</v>
      </c>
      <c r="L54" s="50"/>
      <c r="M54" s="24"/>
    </row>
    <row r="55" spans="1:13" x14ac:dyDescent="0.25">
      <c r="A55" s="14" t="s">
        <v>86</v>
      </c>
      <c r="B55" s="6">
        <v>55335</v>
      </c>
      <c r="C55" s="15">
        <f t="shared" si="9"/>
        <v>56856.712500000001</v>
      </c>
      <c r="D55" s="6">
        <v>58421</v>
      </c>
      <c r="E55" s="16">
        <f t="shared" si="10"/>
        <v>4868.416666666667</v>
      </c>
      <c r="F55" s="20"/>
      <c r="G55" s="20"/>
      <c r="H55" s="36">
        <v>4</v>
      </c>
      <c r="I55" s="35"/>
      <c r="J55" s="35"/>
      <c r="K55" s="49" t="s">
        <v>100</v>
      </c>
      <c r="L55" s="50"/>
      <c r="M55" s="24"/>
    </row>
    <row r="56" spans="1:13" x14ac:dyDescent="0.25">
      <c r="A56" s="14" t="s">
        <v>87</v>
      </c>
      <c r="B56" s="6">
        <v>56712</v>
      </c>
      <c r="C56" s="15">
        <f t="shared" si="9"/>
        <v>58271.58</v>
      </c>
      <c r="D56" s="6">
        <v>59875</v>
      </c>
      <c r="E56" s="16">
        <f t="shared" si="10"/>
        <v>4989.583333333333</v>
      </c>
      <c r="F56" s="20"/>
      <c r="G56" s="20"/>
      <c r="H56" s="36">
        <v>5</v>
      </c>
      <c r="I56" s="35"/>
      <c r="J56" s="35"/>
      <c r="K56" s="49" t="s">
        <v>101</v>
      </c>
      <c r="L56" s="50"/>
      <c r="M56" s="24"/>
    </row>
    <row r="57" spans="1:13" x14ac:dyDescent="0.25">
      <c r="A57" s="14" t="s">
        <v>88</v>
      </c>
      <c r="B57" s="6">
        <v>58219</v>
      </c>
      <c r="C57" s="15">
        <f t="shared" si="9"/>
        <v>59820.022499999999</v>
      </c>
      <c r="D57" s="6">
        <v>61467</v>
      </c>
      <c r="E57" s="16">
        <f t="shared" si="10"/>
        <v>5122.25</v>
      </c>
      <c r="F57" s="20"/>
      <c r="G57" s="20"/>
      <c r="H57" s="36">
        <v>6</v>
      </c>
      <c r="I57" s="35"/>
      <c r="J57" s="35"/>
      <c r="K57" s="49" t="s">
        <v>102</v>
      </c>
      <c r="L57" s="50"/>
      <c r="M57" s="24"/>
    </row>
    <row r="58" spans="1:13" x14ac:dyDescent="0.25">
      <c r="A58" s="14" t="s">
        <v>89</v>
      </c>
      <c r="B58" s="6">
        <v>59557</v>
      </c>
      <c r="C58" s="15">
        <f t="shared" si="9"/>
        <v>61194.817499999997</v>
      </c>
      <c r="D58" s="6">
        <v>62878</v>
      </c>
      <c r="E58" s="16">
        <f t="shared" si="10"/>
        <v>5239.833333333333</v>
      </c>
      <c r="F58" s="20"/>
      <c r="G58" s="20"/>
      <c r="H58" s="36">
        <v>7</v>
      </c>
      <c r="I58" s="35"/>
      <c r="J58" s="35"/>
      <c r="K58" s="49" t="s">
        <v>103</v>
      </c>
      <c r="L58" s="50"/>
      <c r="M58" s="24"/>
    </row>
    <row r="59" spans="1:13" x14ac:dyDescent="0.25">
      <c r="A59" s="14" t="s">
        <v>90</v>
      </c>
      <c r="B59" s="6">
        <v>61055</v>
      </c>
      <c r="C59" s="15">
        <f t="shared" si="9"/>
        <v>62734.012499999997</v>
      </c>
      <c r="D59" s="6">
        <v>64641</v>
      </c>
      <c r="E59" s="16">
        <f t="shared" si="10"/>
        <v>5386.75</v>
      </c>
      <c r="F59" s="20"/>
      <c r="G59" s="20"/>
      <c r="H59" s="36">
        <v>8</v>
      </c>
      <c r="I59" s="35"/>
      <c r="J59" s="35"/>
      <c r="K59" s="49" t="s">
        <v>104</v>
      </c>
      <c r="L59" s="50"/>
      <c r="M59" s="24"/>
    </row>
    <row r="60" spans="1:13" s="24" customFormat="1" x14ac:dyDescent="0.25">
      <c r="A60" s="23"/>
      <c r="B60" s="23"/>
      <c r="C60" s="23"/>
      <c r="D60" s="23"/>
      <c r="E60" s="18"/>
      <c r="F60" s="21"/>
      <c r="G60" s="21"/>
      <c r="H60" s="27"/>
    </row>
    <row r="61" spans="1:13" s="24" customFormat="1" x14ac:dyDescent="0.25">
      <c r="A61" s="25"/>
      <c r="B61" s="23"/>
      <c r="C61" s="23"/>
      <c r="D61" s="23"/>
      <c r="E61" s="18"/>
      <c r="F61" s="18"/>
      <c r="G61" s="18"/>
      <c r="H61" s="27"/>
    </row>
    <row r="62" spans="1:13" s="24" customFormat="1" x14ac:dyDescent="0.25">
      <c r="A62" s="25"/>
      <c r="B62" s="23"/>
      <c r="C62" s="23"/>
      <c r="D62" s="23"/>
      <c r="E62" s="18"/>
      <c r="F62" s="18"/>
      <c r="G62" s="18"/>
      <c r="H62" s="27"/>
    </row>
    <row r="63" spans="1:13" s="24" customFormat="1" x14ac:dyDescent="0.25">
      <c r="A63" s="25"/>
      <c r="B63" s="23"/>
      <c r="C63" s="23"/>
      <c r="D63" s="23"/>
      <c r="E63" s="18"/>
      <c r="F63" s="18"/>
      <c r="G63" s="18"/>
      <c r="H63" s="27"/>
    </row>
    <row r="64" spans="1:13" s="24" customFormat="1" x14ac:dyDescent="0.25">
      <c r="A64" s="25"/>
      <c r="B64" s="23"/>
      <c r="C64" s="23"/>
      <c r="D64" s="23"/>
      <c r="E64" s="18"/>
      <c r="F64" s="18"/>
      <c r="G64" s="18"/>
      <c r="H64" s="27"/>
    </row>
    <row r="65" spans="1:8" s="24" customFormat="1" x14ac:dyDescent="0.25">
      <c r="A65" s="25"/>
      <c r="B65" s="23"/>
      <c r="C65" s="23"/>
      <c r="D65" s="23"/>
      <c r="E65" s="18"/>
      <c r="F65" s="18"/>
      <c r="G65" s="18"/>
      <c r="H65" s="27"/>
    </row>
    <row r="66" spans="1:8" s="24" customFormat="1" x14ac:dyDescent="0.25">
      <c r="A66" s="25"/>
      <c r="B66" s="23"/>
      <c r="C66" s="23"/>
      <c r="D66" s="23"/>
      <c r="E66" s="18"/>
      <c r="F66" s="18"/>
      <c r="G66" s="18"/>
      <c r="H66" s="27"/>
    </row>
    <row r="67" spans="1:8" s="24" customFormat="1" x14ac:dyDescent="0.25">
      <c r="B67" s="27"/>
      <c r="C67" s="27"/>
      <c r="D67" s="27"/>
      <c r="E67" s="28"/>
      <c r="F67" s="18"/>
      <c r="G67" s="18"/>
      <c r="H67" s="27"/>
    </row>
    <row r="68" spans="1:8" s="24" customFormat="1" x14ac:dyDescent="0.25">
      <c r="B68" s="27"/>
      <c r="C68" s="27"/>
      <c r="D68" s="27"/>
      <c r="E68" s="28"/>
      <c r="F68" s="18"/>
      <c r="G68" s="18"/>
      <c r="H68" s="23"/>
    </row>
    <row r="69" spans="1:8" s="24" customFormat="1" x14ac:dyDescent="0.25">
      <c r="B69" s="27"/>
      <c r="C69" s="27"/>
      <c r="D69" s="27"/>
      <c r="E69" s="28"/>
      <c r="F69" s="18"/>
      <c r="G69" s="18"/>
      <c r="H69" s="23"/>
    </row>
    <row r="70" spans="1:8" x14ac:dyDescent="0.25">
      <c r="H70" s="7"/>
    </row>
  </sheetData>
  <mergeCells count="16">
    <mergeCell ref="A40:E40"/>
    <mergeCell ref="H3:L3"/>
    <mergeCell ref="A3:E3"/>
    <mergeCell ref="A12:E12"/>
    <mergeCell ref="A18:E18"/>
    <mergeCell ref="A31:E31"/>
    <mergeCell ref="H50:L50"/>
    <mergeCell ref="K51:L51"/>
    <mergeCell ref="K52:L52"/>
    <mergeCell ref="K53:L53"/>
    <mergeCell ref="K54:L54"/>
    <mergeCell ref="K55:L55"/>
    <mergeCell ref="K56:L56"/>
    <mergeCell ref="K57:L57"/>
    <mergeCell ref="K58:L58"/>
    <mergeCell ref="K59:L59"/>
  </mergeCells>
  <pageMargins left="0.55118110236220474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C031B629BBE74D8371E4FB835C78CC" ma:contentTypeVersion="11" ma:contentTypeDescription="Create a new document." ma:contentTypeScope="" ma:versionID="680dfbbc697902c3a5bea2db941a100e">
  <xsd:schema xmlns:xsd="http://www.w3.org/2001/XMLSchema" xmlns:xs="http://www.w3.org/2001/XMLSchema" xmlns:p="http://schemas.microsoft.com/office/2006/metadata/properties" xmlns:ns2="3a5a93c9-1ff6-4a5e-98da-c60d31c3f187" xmlns:ns3="d2edfd42-8965-4a0c-b15a-56caad01e734" targetNamespace="http://schemas.microsoft.com/office/2006/metadata/properties" ma:root="true" ma:fieldsID="c253b6cb9403d68d6d70ec157dd07d0b" ns2:_="" ns3:_="">
    <xsd:import namespace="3a5a93c9-1ff6-4a5e-98da-c60d31c3f187"/>
    <xsd:import namespace="d2edfd42-8965-4a0c-b15a-56caad01e7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5a93c9-1ff6-4a5e-98da-c60d31c3f1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dfd42-8965-4a0c-b15a-56caad01e73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2edfd42-8965-4a0c-b15a-56caad01e734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7A7D564C-6BC9-49C8-ACE2-A08D52F55CDD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7106270-C08B-4DD8-A978-BB10F3CB8F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F4DD55-1EFE-4931-B940-5C19C5F024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a5a93c9-1ff6-4a5e-98da-c60d31c3f187"/>
    <ds:schemaRef ds:uri="d2edfd42-8965-4a0c-b15a-56caad01e7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22110C8-56DE-4128-8121-70E635FF16D9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3a5a93c9-1ff6-4a5e-98da-c60d31c3f187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d2edfd42-8965-4a0c-b15a-56caad01e73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2020-21</vt:lpstr>
      <vt:lpstr>'2020-21'!Print_Area</vt:lpstr>
    </vt:vector>
  </TitlesOfParts>
  <Manager/>
  <Company>Sheffield City Council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pay framework 1314 final.xls</dc:title>
  <dc:subject/>
  <dc:creator>Sheffield City Council</dc:creator>
  <cp:keywords/>
  <dc:description/>
  <cp:lastModifiedBy>Ruth Evans</cp:lastModifiedBy>
  <cp:revision/>
  <cp:lastPrinted>2020-09-14T10:12:14Z</cp:lastPrinted>
  <dcterms:created xsi:type="dcterms:W3CDTF">2013-03-20T10:11:17Z</dcterms:created>
  <dcterms:modified xsi:type="dcterms:W3CDTF">2021-09-09T06:53:46Z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stItemID">
    <vt:lpwstr>aa156824-5d52-4ad3-a4be-eefd9b77bd98</vt:lpwstr>
  </property>
  <property fmtid="{D5CDD505-2E9C-101B-9397-08002B2CF9AE}" pid="3" name="AttachmentID">
    <vt:lpwstr>646e8a847bb348cfbfd109be07102f79</vt:lpwstr>
  </property>
  <property fmtid="{D5CDD505-2E9C-101B-9397-08002B2CF9AE}" pid="4" name="ListID">
    <vt:lpwstr>8fa9de4b-6283-4547-85d1-1621744106d6</vt:lpwstr>
  </property>
  <property fmtid="{D5CDD505-2E9C-101B-9397-08002B2CF9AE}" pid="5" name="xd_Signature">
    <vt:lpwstr/>
  </property>
  <property fmtid="{D5CDD505-2E9C-101B-9397-08002B2CF9AE}" pid="6" name="display_urn:schemas-microsoft-com:office:office#Editor">
    <vt:lpwstr>Davinia Reynolds-Brown</vt:lpwstr>
  </property>
  <property fmtid="{D5CDD505-2E9C-101B-9397-08002B2CF9AE}" pid="7" name="TemplateUrl">
    <vt:lpwstr/>
  </property>
  <property fmtid="{D5CDD505-2E9C-101B-9397-08002B2CF9AE}" pid="8" name="ComplianceAssetId">
    <vt:lpwstr/>
  </property>
  <property fmtid="{D5CDD505-2E9C-101B-9397-08002B2CF9AE}" pid="9" name="xd_ProgID">
    <vt:lpwstr/>
  </property>
  <property fmtid="{D5CDD505-2E9C-101B-9397-08002B2CF9AE}" pid="10" name="SharedWithUsers">
    <vt:lpwstr/>
  </property>
  <property fmtid="{D5CDD505-2E9C-101B-9397-08002B2CF9AE}" pid="11" name="display_urn:schemas-microsoft-com:office:office#Author">
    <vt:lpwstr>Davinia Reynolds-Brown</vt:lpwstr>
  </property>
  <property fmtid="{D5CDD505-2E9C-101B-9397-08002B2CF9AE}" pid="12" name="ContentTypeId">
    <vt:lpwstr>0x0101007AC031B629BBE74D8371E4FB835C78CC</vt:lpwstr>
  </property>
  <property fmtid="{D5CDD505-2E9C-101B-9397-08002B2CF9AE}" pid="13" name="AuthorIds_UIVersion_1536">
    <vt:lpwstr>6</vt:lpwstr>
  </property>
</Properties>
</file>